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05" windowWidth="19815" windowHeight="76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4" i="1" l="1"/>
  <c r="D21" i="1" l="1"/>
  <c r="D23" i="1"/>
  <c r="E40" i="1"/>
  <c r="E30" i="1" l="1"/>
  <c r="E31" i="1"/>
  <c r="E38" i="1" s="1"/>
  <c r="E39" i="1" l="1"/>
  <c r="D35" i="1"/>
  <c r="E37" i="1" l="1"/>
</calcChain>
</file>

<file path=xl/sharedStrings.xml><?xml version="1.0" encoding="utf-8"?>
<sst xmlns="http://schemas.openxmlformats.org/spreadsheetml/2006/main" count="46" uniqueCount="44">
  <si>
    <t xml:space="preserve">University/ HEIs </t>
  </si>
  <si>
    <t>% to be allocated</t>
  </si>
  <si>
    <t>Rs.</t>
  </si>
  <si>
    <t>A. Total Income</t>
  </si>
  <si>
    <t>Total Income = Direct cost + Indirect Cost</t>
  </si>
  <si>
    <t>B. Direct Cost</t>
  </si>
  <si>
    <t>5.1.1  Payments to Outside Consultants/ Team Membes, Contract Staff</t>
  </si>
  <si>
    <t>5.1.4  Travelling, Subsistence, Materials, Equipment usage ect.</t>
  </si>
  <si>
    <t>5.1.7  UGC - 0.01% of Income</t>
  </si>
  <si>
    <t>5.1.8  Other (Please specify)</t>
  </si>
  <si>
    <t>Total Income - Direct Cost</t>
  </si>
  <si>
    <t>C. Indirect Cost</t>
  </si>
  <si>
    <t>5.2.1  University/ HEI Development Vote (15% - 30%)</t>
  </si>
  <si>
    <t>Total Cost = Direct Cost + Indirect Cost</t>
  </si>
  <si>
    <t>D. Excess of Total Income over Total Cost/ Expenditure</t>
  </si>
  <si>
    <t>5.3   Total Allocations to Development Votes (5.1.5,5.2.1,5.2.2)/ Total Income</t>
  </si>
  <si>
    <t>5.1.6  Government Taxes</t>
  </si>
  <si>
    <t>5.1.2  Field Expenses, Academic Activities, Surveys, Testing, ect.</t>
  </si>
  <si>
    <t>Course Fee</t>
  </si>
  <si>
    <t>#  Participants</t>
  </si>
  <si>
    <t>Other income</t>
  </si>
  <si>
    <t>5.1.3  Conduct Meetings, Hire Lecture halls, Refershments, ect.</t>
  </si>
  <si>
    <t>: Postgraduate Institute  of Agriculture</t>
  </si>
  <si>
    <t xml:space="preserve">5.2.3  Payments to  Indirectly Involved Staff Members (10% ) </t>
  </si>
  <si>
    <t xml:space="preserve">Contingencies  </t>
  </si>
  <si>
    <t>-----------------------------------</t>
  </si>
  <si>
    <t>Course Co-ordinator</t>
  </si>
  <si>
    <t xml:space="preserve">-----------------------------------  </t>
  </si>
  <si>
    <t>Senior Assistant Bursar</t>
  </si>
  <si>
    <t>PGIA</t>
  </si>
  <si>
    <t xml:space="preserve">---------------------------  </t>
  </si>
  <si>
    <t>Director</t>
  </si>
  <si>
    <t>Approved by  :</t>
  </si>
  <si>
    <t xml:space="preserve">           (a)  Course Coordinator honorarium</t>
  </si>
  <si>
    <t>5.1.5  University/ HEI/ Faculty/ Department/ Course/ Infrastructure Development/ ect. Vote  ( 20%  -  35% )</t>
  </si>
  <si>
    <t>5.2.2  Director's  Vote (0% - 5%)</t>
  </si>
  <si>
    <t xml:space="preserve">Course Coordinator   :     </t>
  </si>
  <si>
    <t>Project/ Programme</t>
  </si>
  <si>
    <t>Total Direct Cost</t>
  </si>
  <si>
    <t>Budget for Short Course / WorkShop</t>
  </si>
  <si>
    <t xml:space="preserve">           (b)   Inauguration</t>
  </si>
  <si>
    <t xml:space="preserve">           (c)  Advertisement</t>
  </si>
  <si>
    <t xml:space="preserve">           (d)  Accomodation</t>
  </si>
  <si>
    <t xml:space="preserve">           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</si>
</sst>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u val="singleAccounting"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Fill="1"/>
    <xf numFmtId="0" fontId="3" fillId="0" borderId="0" xfId="0" applyFont="1" applyAlignment="1">
      <alignment horizontal="center"/>
    </xf>
    <xf numFmtId="10" fontId="3" fillId="0" borderId="0" xfId="0" applyNumberFormat="1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Border="1"/>
    <xf numFmtId="0" fontId="6" fillId="0" borderId="0" xfId="0" applyFont="1"/>
    <xf numFmtId="10" fontId="6" fillId="0" borderId="0" xfId="0" applyNumberFormat="1" applyFont="1"/>
    <xf numFmtId="0" fontId="6" fillId="0" borderId="0" xfId="0" applyFont="1" applyBorder="1"/>
    <xf numFmtId="10" fontId="6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/>
    <xf numFmtId="10" fontId="7" fillId="0" borderId="0" xfId="0" applyNumberFormat="1" applyFont="1"/>
    <xf numFmtId="10" fontId="7" fillId="0" borderId="0" xfId="0" applyNumberFormat="1" applyFont="1" applyBorder="1"/>
    <xf numFmtId="0" fontId="7" fillId="0" borderId="0" xfId="0" applyFont="1" applyBorder="1" applyAlignment="1">
      <alignment horizontal="left"/>
    </xf>
    <xf numFmtId="164" fontId="8" fillId="0" borderId="0" xfId="0" applyNumberFormat="1" applyFont="1"/>
    <xf numFmtId="0" fontId="3" fillId="0" borderId="0" xfId="0" quotePrefix="1" applyFont="1" applyBorder="1"/>
    <xf numFmtId="0" fontId="9" fillId="0" borderId="5" xfId="0" applyFont="1" applyFill="1" applyBorder="1" applyAlignment="1"/>
    <xf numFmtId="164" fontId="9" fillId="0" borderId="4" xfId="0" applyNumberFormat="1" applyFont="1" applyFill="1" applyBorder="1" applyAlignment="1"/>
    <xf numFmtId="0" fontId="9" fillId="0" borderId="2" xfId="0" applyFont="1" applyFill="1" applyBorder="1" applyAlignment="1"/>
    <xf numFmtId="164" fontId="9" fillId="0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0" fontId="9" fillId="0" borderId="0" xfId="0" applyNumberFormat="1" applyFont="1"/>
    <xf numFmtId="10" fontId="10" fillId="0" borderId="0" xfId="0" applyNumberFormat="1" applyFont="1"/>
    <xf numFmtId="0" fontId="9" fillId="0" borderId="0" xfId="0" applyFont="1" applyBorder="1" applyAlignment="1">
      <alignment horizontal="left" wrapText="1"/>
    </xf>
    <xf numFmtId="10" fontId="9" fillId="0" borderId="0" xfId="0" applyNumberFormat="1" applyFont="1" applyBorder="1"/>
    <xf numFmtId="0" fontId="10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165" fontId="9" fillId="0" borderId="4" xfId="0" applyNumberFormat="1" applyFont="1" applyFill="1" applyBorder="1" applyAlignment="1"/>
    <xf numFmtId="164" fontId="9" fillId="0" borderId="11" xfId="0" applyNumberFormat="1" applyFont="1" applyFill="1" applyBorder="1" applyAlignment="1">
      <alignment horizontal="center"/>
    </xf>
    <xf numFmtId="10" fontId="9" fillId="4" borderId="5" xfId="0" applyNumberFormat="1" applyFont="1" applyFill="1" applyBorder="1"/>
    <xf numFmtId="10" fontId="9" fillId="4" borderId="2" xfId="0" applyNumberFormat="1" applyFont="1" applyFill="1" applyBorder="1"/>
    <xf numFmtId="10" fontId="9" fillId="4" borderId="1" xfId="0" applyNumberFormat="1" applyFont="1" applyFill="1" applyBorder="1" applyAlignment="1">
      <alignment wrapText="1"/>
    </xf>
    <xf numFmtId="10" fontId="9" fillId="4" borderId="1" xfId="0" applyNumberFormat="1" applyFont="1" applyFill="1" applyBorder="1"/>
    <xf numFmtId="10" fontId="9" fillId="4" borderId="1" xfId="1" applyNumberFormat="1" applyFont="1" applyFill="1" applyBorder="1"/>
    <xf numFmtId="10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9" fillId="6" borderId="2" xfId="0" applyFont="1" applyFill="1" applyBorder="1" applyAlignment="1"/>
    <xf numFmtId="164" fontId="9" fillId="6" borderId="4" xfId="0" applyNumberFormat="1" applyFont="1" applyFill="1" applyBorder="1" applyAlignment="1"/>
    <xf numFmtId="10" fontId="9" fillId="6" borderId="2" xfId="0" applyNumberFormat="1" applyFont="1" applyFill="1" applyBorder="1"/>
    <xf numFmtId="10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/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9" fillId="4" borderId="7" xfId="0" applyNumberFormat="1" applyFont="1" applyFill="1" applyBorder="1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164" fontId="9" fillId="4" borderId="7" xfId="0" applyNumberFormat="1" applyFont="1" applyFill="1" applyBorder="1" applyAlignment="1">
      <alignment horizontal="center"/>
    </xf>
    <xf numFmtId="164" fontId="9" fillId="5" borderId="7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164" fontId="9" fillId="4" borderId="0" xfId="0" applyNumberFormat="1" applyFont="1" applyFill="1" applyAlignment="1">
      <alignment horizontal="center"/>
    </xf>
    <xf numFmtId="164" fontId="9" fillId="4" borderId="2" xfId="0" applyNumberFormat="1" applyFont="1" applyFill="1" applyBorder="1" applyAlignment="1">
      <alignment horizontal="center"/>
    </xf>
    <xf numFmtId="164" fontId="9" fillId="4" borderId="9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164" fontId="9" fillId="4" borderId="8" xfId="0" applyNumberFormat="1" applyFont="1" applyFill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6" fontId="9" fillId="0" borderId="0" xfId="1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164" fontId="13" fillId="4" borderId="1" xfId="0" applyNumberFormat="1" applyFont="1" applyFill="1" applyBorder="1" applyAlignment="1">
      <alignment horizontal="center"/>
    </xf>
    <xf numFmtId="164" fontId="12" fillId="4" borderId="10" xfId="0" applyNumberFormat="1" applyFont="1" applyFill="1" applyBorder="1" applyAlignment="1">
      <alignment horizontal="center"/>
    </xf>
    <xf numFmtId="166" fontId="9" fillId="4" borderId="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10" zoomScaleNormal="100" zoomScaleSheetLayoutView="50" workbookViewId="0">
      <selection activeCell="D21" sqref="D21"/>
    </sheetView>
  </sheetViews>
  <sheetFormatPr defaultRowHeight="15.75" x14ac:dyDescent="0.25"/>
  <cols>
    <col min="1" max="1" width="26.85546875" style="1" customWidth="1"/>
    <col min="2" max="2" width="22.28515625" style="1" customWidth="1"/>
    <col min="3" max="3" width="7.85546875" style="5" customWidth="1"/>
    <col min="4" max="4" width="13.5703125" style="81" customWidth="1"/>
    <col min="5" max="5" width="16.28515625" style="81" customWidth="1"/>
    <col min="6" max="6" width="13.28515625" style="1" bestFit="1" customWidth="1"/>
    <col min="7" max="7" width="8.28515625" style="1" bestFit="1" customWidth="1"/>
    <col min="8" max="16384" width="9.140625" style="1"/>
  </cols>
  <sheetData>
    <row r="1" spans="1:6" ht="12" customHeight="1" x14ac:dyDescent="0.25">
      <c r="A1" s="88" t="s">
        <v>39</v>
      </c>
      <c r="B1" s="88"/>
      <c r="C1" s="88"/>
      <c r="D1" s="88"/>
      <c r="E1" s="88"/>
    </row>
    <row r="2" spans="1:6" ht="12" customHeight="1" x14ac:dyDescent="0.25">
      <c r="A2" s="24"/>
      <c r="B2" s="24"/>
      <c r="C2" s="24"/>
      <c r="D2" s="24"/>
      <c r="E2" s="24"/>
    </row>
    <row r="3" spans="1:6" ht="12" customHeight="1" x14ac:dyDescent="0.25">
      <c r="A3" s="25" t="s">
        <v>0</v>
      </c>
      <c r="B3" s="25" t="s">
        <v>22</v>
      </c>
      <c r="C3" s="26"/>
      <c r="D3" s="54"/>
      <c r="E3" s="54"/>
    </row>
    <row r="4" spans="1:6" ht="12" customHeight="1" x14ac:dyDescent="0.25">
      <c r="A4" s="25" t="s">
        <v>37</v>
      </c>
      <c r="B4" s="25"/>
      <c r="C4" s="27"/>
      <c r="D4" s="55"/>
      <c r="E4" s="54"/>
    </row>
    <row r="5" spans="1:6" ht="12" customHeight="1" x14ac:dyDescent="0.25">
      <c r="A5" s="25" t="s">
        <v>36</v>
      </c>
      <c r="B5" s="25"/>
      <c r="C5" s="26"/>
      <c r="D5" s="54"/>
      <c r="E5" s="54"/>
    </row>
    <row r="6" spans="1:6" ht="13.5" customHeight="1" x14ac:dyDescent="0.3">
      <c r="C6" s="15"/>
      <c r="D6" s="56"/>
      <c r="E6" s="56"/>
    </row>
    <row r="7" spans="1:6" s="3" customFormat="1" ht="33" customHeight="1" x14ac:dyDescent="0.25">
      <c r="A7" s="94"/>
      <c r="B7" s="94"/>
      <c r="C7" s="46" t="s">
        <v>1</v>
      </c>
      <c r="D7" s="47" t="s">
        <v>2</v>
      </c>
      <c r="E7" s="47" t="s">
        <v>2</v>
      </c>
      <c r="F7" s="1"/>
    </row>
    <row r="8" spans="1:6" s="3" customFormat="1" ht="14.1" customHeight="1" x14ac:dyDescent="0.25">
      <c r="A8" s="22" t="s">
        <v>18</v>
      </c>
      <c r="B8" s="21"/>
      <c r="C8" s="41"/>
      <c r="D8" s="57"/>
      <c r="E8" s="58">
        <v>222000</v>
      </c>
    </row>
    <row r="9" spans="1:6" s="3" customFormat="1" ht="14.1" customHeight="1" x14ac:dyDescent="0.25">
      <c r="A9" s="22" t="s">
        <v>19</v>
      </c>
      <c r="B9" s="39"/>
      <c r="C9" s="42"/>
      <c r="D9" s="59"/>
      <c r="E9" s="60">
        <v>25</v>
      </c>
    </row>
    <row r="10" spans="1:6" s="3" customFormat="1" ht="14.1" customHeight="1" x14ac:dyDescent="0.25">
      <c r="A10" s="49"/>
      <c r="B10" s="50"/>
      <c r="C10" s="51"/>
      <c r="D10" s="61"/>
      <c r="E10" s="61"/>
    </row>
    <row r="11" spans="1:6" s="3" customFormat="1" ht="14.1" customHeight="1" x14ac:dyDescent="0.25">
      <c r="A11" s="22" t="s">
        <v>20</v>
      </c>
      <c r="B11" s="21"/>
      <c r="C11" s="42"/>
      <c r="D11" s="62"/>
      <c r="E11" s="63"/>
    </row>
    <row r="12" spans="1:6" s="3" customFormat="1" ht="14.1" customHeight="1" x14ac:dyDescent="0.25">
      <c r="A12" s="20"/>
      <c r="B12" s="40"/>
      <c r="C12" s="43"/>
      <c r="D12" s="64"/>
      <c r="E12" s="65"/>
    </row>
    <row r="13" spans="1:6" s="3" customFormat="1" ht="14.1" customHeight="1" x14ac:dyDescent="0.25">
      <c r="A13" s="22"/>
      <c r="B13" s="23"/>
      <c r="C13" s="43"/>
      <c r="D13" s="66"/>
      <c r="E13" s="67"/>
    </row>
    <row r="14" spans="1:6" x14ac:dyDescent="0.25">
      <c r="A14" s="83" t="s">
        <v>3</v>
      </c>
      <c r="B14" s="84"/>
      <c r="C14" s="44"/>
      <c r="D14" s="66"/>
      <c r="E14" s="96">
        <f>+E8*E9+(E11+E12+E13)</f>
        <v>5550000</v>
      </c>
    </row>
    <row r="15" spans="1:6" x14ac:dyDescent="0.25">
      <c r="A15" s="82" t="s">
        <v>4</v>
      </c>
      <c r="B15" s="82"/>
      <c r="C15" s="44"/>
      <c r="D15" s="66"/>
      <c r="E15" s="66"/>
    </row>
    <row r="16" spans="1:6" x14ac:dyDescent="0.25">
      <c r="A16" s="85" t="s">
        <v>5</v>
      </c>
      <c r="B16" s="85"/>
      <c r="C16" s="44"/>
      <c r="D16" s="66"/>
      <c r="E16" s="66"/>
    </row>
    <row r="17" spans="1:6" ht="27.75" customHeight="1" x14ac:dyDescent="0.25">
      <c r="A17" s="82" t="s">
        <v>6</v>
      </c>
      <c r="B17" s="82"/>
      <c r="C17" s="44"/>
      <c r="D17" s="53">
        <v>192000</v>
      </c>
      <c r="E17" s="66"/>
    </row>
    <row r="18" spans="1:6" ht="26.25" customHeight="1" x14ac:dyDescent="0.25">
      <c r="A18" s="82" t="s">
        <v>17</v>
      </c>
      <c r="B18" s="82"/>
      <c r="C18" s="44"/>
      <c r="D18" s="67">
        <v>10000</v>
      </c>
      <c r="E18" s="66"/>
    </row>
    <row r="19" spans="1:6" ht="17.25" customHeight="1" x14ac:dyDescent="0.25">
      <c r="A19" s="82" t="s">
        <v>21</v>
      </c>
      <c r="B19" s="82"/>
      <c r="C19" s="42"/>
      <c r="D19" s="67">
        <v>101000</v>
      </c>
      <c r="E19" s="66"/>
    </row>
    <row r="20" spans="1:6" ht="16.5" customHeight="1" x14ac:dyDescent="0.25">
      <c r="A20" s="82" t="s">
        <v>7</v>
      </c>
      <c r="B20" s="82"/>
      <c r="C20" s="42"/>
      <c r="D20" s="67">
        <v>62000</v>
      </c>
      <c r="E20" s="66"/>
    </row>
    <row r="21" spans="1:6" ht="27.75" customHeight="1" x14ac:dyDescent="0.25">
      <c r="A21" s="86" t="s">
        <v>34</v>
      </c>
      <c r="B21" s="87"/>
      <c r="C21" s="42">
        <v>0.2</v>
      </c>
      <c r="D21" s="66">
        <f>+E14*0.2</f>
        <v>1110000</v>
      </c>
      <c r="E21" s="66"/>
    </row>
    <row r="22" spans="1:6" ht="14.1" customHeight="1" x14ac:dyDescent="0.25">
      <c r="A22" s="82" t="s">
        <v>16</v>
      </c>
      <c r="B22" s="82"/>
      <c r="C22" s="44"/>
      <c r="D22" s="68"/>
      <c r="E22" s="66"/>
    </row>
    <row r="23" spans="1:6" ht="14.1" customHeight="1" x14ac:dyDescent="0.25">
      <c r="A23" s="82" t="s">
        <v>8</v>
      </c>
      <c r="B23" s="82"/>
      <c r="C23" s="44">
        <v>1E-4</v>
      </c>
      <c r="D23" s="69">
        <f>+E14*C23</f>
        <v>555</v>
      </c>
      <c r="E23" s="66"/>
    </row>
    <row r="24" spans="1:6" ht="14.1" customHeight="1" x14ac:dyDescent="0.25">
      <c r="A24" s="82" t="s">
        <v>9</v>
      </c>
      <c r="B24" s="82"/>
      <c r="C24" s="45"/>
      <c r="D24" s="66"/>
      <c r="E24" s="66"/>
    </row>
    <row r="25" spans="1:6" ht="14.1" customHeight="1" x14ac:dyDescent="0.25">
      <c r="A25" s="89" t="s">
        <v>33</v>
      </c>
      <c r="B25" s="90"/>
      <c r="C25" s="45"/>
      <c r="D25" s="67">
        <v>60000</v>
      </c>
      <c r="E25" s="66"/>
    </row>
    <row r="26" spans="1:6" ht="14.1" customHeight="1" x14ac:dyDescent="0.25">
      <c r="A26" s="37" t="s">
        <v>40</v>
      </c>
      <c r="B26" s="38"/>
      <c r="C26" s="45"/>
      <c r="D26" s="67">
        <v>18944.5</v>
      </c>
      <c r="E26" s="66"/>
    </row>
    <row r="27" spans="1:6" s="34" customFormat="1" ht="14.1" customHeight="1" x14ac:dyDescent="0.25">
      <c r="A27" s="37" t="s">
        <v>41</v>
      </c>
      <c r="B27" s="38"/>
      <c r="C27" s="45"/>
      <c r="D27" s="67"/>
      <c r="E27" s="70"/>
    </row>
    <row r="28" spans="1:6" ht="14.1" customHeight="1" x14ac:dyDescent="0.25">
      <c r="A28" s="37" t="s">
        <v>42</v>
      </c>
      <c r="B28" s="38"/>
      <c r="C28" s="45"/>
      <c r="D28" s="67"/>
      <c r="E28" s="59"/>
    </row>
    <row r="29" spans="1:6" s="34" customFormat="1" ht="14.1" customHeight="1" x14ac:dyDescent="0.25">
      <c r="A29" s="48" t="s">
        <v>43</v>
      </c>
      <c r="B29" s="31"/>
      <c r="C29" s="45"/>
      <c r="D29" s="67"/>
      <c r="E29" s="71"/>
    </row>
    <row r="30" spans="1:6" ht="22.5" x14ac:dyDescent="0.45">
      <c r="A30" s="30" t="s">
        <v>38</v>
      </c>
      <c r="B30" s="31"/>
      <c r="C30" s="45"/>
      <c r="D30" s="66"/>
      <c r="E30" s="97">
        <f>+D17+D18+D19+D20+D21+D22+D23+D24+D25+D26+D28+D29</f>
        <v>1554499.5</v>
      </c>
      <c r="F30" s="18"/>
    </row>
    <row r="31" spans="1:6" x14ac:dyDescent="0.25">
      <c r="A31" s="86" t="s">
        <v>10</v>
      </c>
      <c r="B31" s="95"/>
      <c r="C31" s="44"/>
      <c r="D31" s="66"/>
      <c r="E31" s="66">
        <f>+E14-E30</f>
        <v>3995500.5</v>
      </c>
    </row>
    <row r="32" spans="1:6" x14ac:dyDescent="0.25">
      <c r="A32" s="85" t="s">
        <v>11</v>
      </c>
      <c r="B32" s="85"/>
      <c r="C32" s="44"/>
      <c r="D32" s="64"/>
      <c r="E32" s="64"/>
    </row>
    <row r="33" spans="1:9" ht="15" customHeight="1" x14ac:dyDescent="0.25">
      <c r="A33" s="82" t="s">
        <v>12</v>
      </c>
      <c r="B33" s="82"/>
      <c r="C33" s="52">
        <v>0</v>
      </c>
      <c r="D33" s="66"/>
      <c r="E33" s="66"/>
    </row>
    <row r="34" spans="1:9" x14ac:dyDescent="0.25">
      <c r="A34" s="82" t="s">
        <v>35</v>
      </c>
      <c r="B34" s="82"/>
      <c r="C34" s="52">
        <v>0</v>
      </c>
      <c r="D34" s="66"/>
      <c r="E34" s="66"/>
    </row>
    <row r="35" spans="1:9" ht="15.75" customHeight="1" thickBot="1" x14ac:dyDescent="0.3">
      <c r="A35" s="82" t="s">
        <v>23</v>
      </c>
      <c r="B35" s="82"/>
      <c r="C35" s="52">
        <v>0.1</v>
      </c>
      <c r="D35" s="72">
        <f>+E31*C35</f>
        <v>399550.05000000005</v>
      </c>
      <c r="E35" s="70"/>
    </row>
    <row r="36" spans="1:9" x14ac:dyDescent="0.25">
      <c r="A36" s="89"/>
      <c r="B36" s="92"/>
      <c r="C36" s="44"/>
      <c r="D36" s="64"/>
      <c r="E36" s="66"/>
    </row>
    <row r="37" spans="1:9" x14ac:dyDescent="0.25">
      <c r="A37" s="89" t="s">
        <v>24</v>
      </c>
      <c r="B37" s="92"/>
      <c r="C37" s="44"/>
      <c r="D37" s="64"/>
      <c r="E37" s="64">
        <f>+E31-D33-D34-D35</f>
        <v>3595950.45</v>
      </c>
    </row>
    <row r="38" spans="1:9" x14ac:dyDescent="0.25">
      <c r="A38" s="82" t="s">
        <v>13</v>
      </c>
      <c r="B38" s="82"/>
      <c r="C38" s="44"/>
      <c r="D38" s="66"/>
      <c r="E38" s="66">
        <f>+E30+E31</f>
        <v>5550000</v>
      </c>
    </row>
    <row r="39" spans="1:9" ht="15.75" customHeight="1" x14ac:dyDescent="0.25">
      <c r="A39" s="85" t="s">
        <v>14</v>
      </c>
      <c r="B39" s="85"/>
      <c r="C39" s="44"/>
      <c r="D39" s="66"/>
      <c r="E39" s="66">
        <f>+E14-E38</f>
        <v>0</v>
      </c>
    </row>
    <row r="40" spans="1:9" ht="24.75" customHeight="1" x14ac:dyDescent="0.25">
      <c r="A40" s="82" t="s">
        <v>15</v>
      </c>
      <c r="B40" s="82"/>
      <c r="C40" s="44"/>
      <c r="D40" s="66"/>
      <c r="E40" s="98">
        <f>+C21</f>
        <v>0.2</v>
      </c>
    </row>
    <row r="41" spans="1:9" ht="24.75" customHeight="1" x14ac:dyDescent="0.25">
      <c r="A41" s="28"/>
      <c r="B41" s="28"/>
      <c r="C41" s="29"/>
      <c r="D41" s="73"/>
      <c r="E41" s="74"/>
    </row>
    <row r="42" spans="1:9" ht="20.25" x14ac:dyDescent="0.3">
      <c r="A42" s="14"/>
      <c r="B42" s="14"/>
      <c r="C42" s="16"/>
      <c r="D42" s="75"/>
      <c r="E42" s="75"/>
    </row>
    <row r="43" spans="1:9" ht="20.25" x14ac:dyDescent="0.3">
      <c r="A43" s="19" t="s">
        <v>25</v>
      </c>
      <c r="B43" s="8"/>
      <c r="C43" s="16"/>
      <c r="D43" s="76" t="s">
        <v>27</v>
      </c>
      <c r="E43" s="77"/>
      <c r="F43" s="32"/>
    </row>
    <row r="44" spans="1:9" ht="20.25" x14ac:dyDescent="0.3">
      <c r="A44" s="8" t="s">
        <v>26</v>
      </c>
      <c r="B44" s="8"/>
      <c r="C44" s="16"/>
      <c r="D44" s="77" t="s">
        <v>28</v>
      </c>
      <c r="E44" s="77"/>
      <c r="F44" s="32"/>
      <c r="I44" s="4"/>
    </row>
    <row r="45" spans="1:9" ht="18.75" x14ac:dyDescent="0.3">
      <c r="A45" s="8"/>
      <c r="B45" s="8"/>
      <c r="C45" s="12"/>
      <c r="D45" s="77" t="s">
        <v>29</v>
      </c>
      <c r="E45" s="77"/>
      <c r="F45" s="33"/>
    </row>
    <row r="46" spans="1:9" ht="18.75" x14ac:dyDescent="0.3">
      <c r="A46" s="8" t="s">
        <v>32</v>
      </c>
      <c r="B46" s="19" t="s">
        <v>30</v>
      </c>
      <c r="C46" s="12"/>
      <c r="D46" s="78"/>
      <c r="E46" s="78"/>
      <c r="F46" s="32"/>
    </row>
    <row r="47" spans="1:9" ht="18.75" x14ac:dyDescent="0.3">
      <c r="A47" s="8"/>
      <c r="B47" s="35" t="s">
        <v>31</v>
      </c>
      <c r="C47" s="12"/>
      <c r="D47" s="79"/>
      <c r="E47" s="79"/>
      <c r="F47" s="2"/>
    </row>
    <row r="48" spans="1:9" ht="21" customHeight="1" x14ac:dyDescent="0.3">
      <c r="A48" s="11"/>
      <c r="B48" s="36" t="s">
        <v>29</v>
      </c>
      <c r="C48" s="12"/>
      <c r="D48" s="79"/>
      <c r="E48" s="79"/>
    </row>
    <row r="49" spans="1:5" ht="20.25" x14ac:dyDescent="0.3">
      <c r="A49" s="13"/>
      <c r="B49" s="17"/>
      <c r="C49" s="12"/>
      <c r="D49" s="79"/>
      <c r="E49" s="79"/>
    </row>
    <row r="50" spans="1:5" ht="18.75" x14ac:dyDescent="0.3">
      <c r="A50" s="11"/>
      <c r="B50" s="11"/>
      <c r="C50" s="12"/>
      <c r="D50" s="79"/>
      <c r="E50" s="79"/>
    </row>
    <row r="51" spans="1:5" ht="18.75" x14ac:dyDescent="0.3">
      <c r="A51" s="11"/>
      <c r="B51" s="11"/>
      <c r="C51" s="12"/>
      <c r="D51" s="79"/>
      <c r="E51" s="79"/>
    </row>
    <row r="52" spans="1:5" ht="18.75" x14ac:dyDescent="0.3">
      <c r="A52" s="9"/>
      <c r="B52" s="9"/>
      <c r="C52" s="10"/>
      <c r="D52" s="80"/>
      <c r="E52" s="80"/>
    </row>
    <row r="55" spans="1:5" x14ac:dyDescent="0.25">
      <c r="A55" s="93"/>
      <c r="B55" s="93"/>
    </row>
    <row r="56" spans="1:5" x14ac:dyDescent="0.25">
      <c r="E56" s="4"/>
    </row>
    <row r="57" spans="1:5" ht="15.75" customHeight="1" x14ac:dyDescent="0.25">
      <c r="A57" s="91"/>
      <c r="B57" s="91"/>
      <c r="D57" s="4"/>
      <c r="E57" s="4"/>
    </row>
    <row r="58" spans="1:5" x14ac:dyDescent="0.25">
      <c r="A58" s="91"/>
      <c r="B58" s="91"/>
      <c r="D58" s="4"/>
      <c r="E58" s="4"/>
    </row>
    <row r="59" spans="1:5" x14ac:dyDescent="0.25">
      <c r="A59" s="91"/>
      <c r="B59" s="91"/>
      <c r="D59" s="4"/>
      <c r="E59" s="4"/>
    </row>
    <row r="60" spans="1:5" ht="15.75" hidden="1" customHeight="1" x14ac:dyDescent="0.25">
      <c r="A60" s="91"/>
      <c r="B60" s="91"/>
      <c r="D60" s="4"/>
      <c r="E60" s="4"/>
    </row>
    <row r="61" spans="1:5" x14ac:dyDescent="0.25">
      <c r="A61" s="6"/>
      <c r="B61" s="8"/>
      <c r="D61" s="4"/>
      <c r="E61" s="4"/>
    </row>
    <row r="62" spans="1:5" x14ac:dyDescent="0.25">
      <c r="A62" s="6"/>
      <c r="B62" s="6"/>
      <c r="D62" s="4"/>
      <c r="E62" s="4"/>
    </row>
    <row r="63" spans="1:5" x14ac:dyDescent="0.25">
      <c r="A63" s="6"/>
      <c r="B63" s="6"/>
      <c r="D63" s="4"/>
      <c r="E63" s="4"/>
    </row>
    <row r="64" spans="1:5" x14ac:dyDescent="0.25">
      <c r="A64" s="6"/>
      <c r="B64" s="6"/>
      <c r="D64" s="4"/>
      <c r="E64" s="4"/>
    </row>
    <row r="65" spans="1:5" x14ac:dyDescent="0.25">
      <c r="A65" s="7"/>
      <c r="B65" s="6"/>
      <c r="D65" s="4"/>
      <c r="E65" s="4"/>
    </row>
    <row r="66" spans="1:5" x14ac:dyDescent="0.25">
      <c r="A66" s="7"/>
      <c r="B66" s="7"/>
      <c r="D66" s="4"/>
      <c r="E66" s="4"/>
    </row>
    <row r="67" spans="1:5" x14ac:dyDescent="0.25">
      <c r="A67" s="7"/>
      <c r="B67" s="7"/>
      <c r="D67" s="4"/>
      <c r="E67" s="4"/>
    </row>
    <row r="68" spans="1:5" x14ac:dyDescent="0.25">
      <c r="B68" s="8"/>
    </row>
    <row r="69" spans="1:5" x14ac:dyDescent="0.25">
      <c r="B69" s="8"/>
    </row>
    <row r="70" spans="1:5" x14ac:dyDescent="0.25">
      <c r="B70" s="8"/>
    </row>
  </sheetData>
  <mergeCells count="27">
    <mergeCell ref="A1:E1"/>
    <mergeCell ref="A25:B25"/>
    <mergeCell ref="A57:A60"/>
    <mergeCell ref="B57:B60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5:B55"/>
    <mergeCell ref="A7:B7"/>
    <mergeCell ref="A31:B31"/>
    <mergeCell ref="A23:B23"/>
    <mergeCell ref="A24:B24"/>
    <mergeCell ref="A14:B14"/>
    <mergeCell ref="A22:B22"/>
    <mergeCell ref="A15:B15"/>
    <mergeCell ref="A16:B16"/>
    <mergeCell ref="A17:B17"/>
    <mergeCell ref="A18:B18"/>
    <mergeCell ref="A19:B19"/>
    <mergeCell ref="A20:B20"/>
    <mergeCell ref="A21:B21"/>
  </mergeCells>
  <pageMargins left="0.70866141732283472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cp:lastPrinted>2019-04-29T04:32:39Z</cp:lastPrinted>
  <dcterms:created xsi:type="dcterms:W3CDTF">2016-05-09T06:25:51Z</dcterms:created>
  <dcterms:modified xsi:type="dcterms:W3CDTF">2019-04-30T06:47:30Z</dcterms:modified>
</cp:coreProperties>
</file>